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enkins\Downloads\"/>
    </mc:Choice>
  </mc:AlternateContent>
  <xr:revisionPtr revIDLastSave="0" documentId="13_ncr:1_{86CB72C3-18FC-423D-BBD1-545740B8DD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7" r:id="rId1"/>
  </sheets>
  <definedNames>
    <definedName name="_xlnm.Print_Area" localSheetId="0">'2021'!$B$3:$N$16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7" l="1"/>
  <c r="G8" i="7" s="1"/>
  <c r="G10" i="7" l="1"/>
  <c r="G11" i="7" s="1"/>
  <c r="G9" i="7"/>
  <c r="G14" i="7" s="1"/>
  <c r="G15" i="7" l="1"/>
  <c r="G13" i="7"/>
</calcChain>
</file>

<file path=xl/sharedStrings.xml><?xml version="1.0" encoding="utf-8"?>
<sst xmlns="http://schemas.openxmlformats.org/spreadsheetml/2006/main" count="17" uniqueCount="15">
  <si>
    <t>Tax Calculation for $100,000 Valuation (residential):</t>
  </si>
  <si>
    <t>Appraised Value</t>
  </si>
  <si>
    <t>Insert any value here</t>
  </si>
  <si>
    <t>Assessed valuation @ 35%</t>
  </si>
  <si>
    <t>Effective tax rate</t>
  </si>
  <si>
    <t>Tax amount before rollback and reduction</t>
  </si>
  <si>
    <t xml:space="preserve">Net tax </t>
  </si>
  <si>
    <t>As a % of market (appraised value)</t>
  </si>
  <si>
    <t xml:space="preserve">  - You must apply for this owner occupancy credit through the Lorain County Auditor's Office</t>
  </si>
  <si>
    <t xml:space="preserve">  - After the owner occupancy credit</t>
  </si>
  <si>
    <t>Non-business Credit</t>
  </si>
  <si>
    <t>Owner Occupancy Credit</t>
  </si>
  <si>
    <t xml:space="preserve">  - After the non-business credit</t>
  </si>
  <si>
    <t>Tax Year 2021 - collections in 2022</t>
  </si>
  <si>
    <t>(61.287083 mills; 85.488 minus state credit of 24.201)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</si>
</sst>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u val="singleAccounting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10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Protection="1"/>
    <xf numFmtId="0" fontId="8" fillId="0" borderId="0" xfId="0" applyFont="1" applyProtection="1"/>
    <xf numFmtId="44" fontId="8" fillId="0" borderId="0" xfId="0" applyNumberFormat="1" applyFont="1" applyProtection="1"/>
    <xf numFmtId="0" fontId="0" fillId="0" borderId="0" xfId="0" applyProtection="1"/>
    <xf numFmtId="164" fontId="2" fillId="0" borderId="0" xfId="0" applyNumberFormat="1" applyFont="1" applyProtection="1"/>
    <xf numFmtId="0" fontId="7" fillId="0" borderId="0" xfId="0" quotePrefix="1" applyFont="1" applyProtection="1"/>
    <xf numFmtId="0" fontId="3" fillId="0" borderId="0" xfId="0" quotePrefix="1" applyFont="1" applyProtection="1"/>
    <xf numFmtId="44" fontId="4" fillId="0" borderId="0" xfId="0" applyNumberFormat="1" applyFont="1" applyProtection="1"/>
    <xf numFmtId="0" fontId="7" fillId="0" borderId="0" xfId="0" applyFont="1" applyProtection="1"/>
    <xf numFmtId="44" fontId="5" fillId="2" borderId="1" xfId="0" applyNumberFormat="1" applyFont="1" applyFill="1" applyBorder="1" applyProtection="1"/>
    <xf numFmtId="10" fontId="0" fillId="0" borderId="0" xfId="2" applyNumberFormat="1" applyFont="1" applyProtection="1"/>
    <xf numFmtId="44" fontId="0" fillId="0" borderId="0" xfId="0" applyNumberFormat="1" applyProtection="1"/>
    <xf numFmtId="10" fontId="8" fillId="0" borderId="0" xfId="2" applyNumberFormat="1" applyFont="1" applyProtection="1"/>
    <xf numFmtId="0" fontId="9" fillId="0" borderId="0" xfId="0" applyFont="1" applyProtection="1"/>
    <xf numFmtId="0" fontId="2" fillId="0" borderId="0" xfId="0" applyFont="1" applyProtection="1"/>
    <xf numFmtId="0" fontId="6" fillId="0" borderId="0" xfId="0" applyFont="1" applyProtection="1"/>
    <xf numFmtId="44" fontId="8" fillId="0" borderId="1" xfId="1" applyFont="1" applyBorder="1" applyProtection="1"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16E5-34DD-4C95-A740-7887C2D7D3F4}">
  <sheetPr>
    <pageSetUpPr fitToPage="1"/>
  </sheetPr>
  <dimension ref="B3:K15"/>
  <sheetViews>
    <sheetView tabSelected="1" workbookViewId="0">
      <selection activeCell="H17" sqref="H17:H18"/>
    </sheetView>
  </sheetViews>
  <sheetFormatPr defaultRowHeight="15" x14ac:dyDescent="0.25"/>
  <cols>
    <col min="1" max="6" width="9.140625" style="4"/>
    <col min="7" max="7" width="18.5703125" style="4" customWidth="1"/>
    <col min="8" max="10" width="9.140625" style="4"/>
    <col min="11" max="11" width="11.140625" style="4" customWidth="1"/>
    <col min="12" max="16384" width="9.140625" style="4"/>
  </cols>
  <sheetData>
    <row r="3" spans="2:11" x14ac:dyDescent="0.25">
      <c r="B3" s="15" t="s">
        <v>0</v>
      </c>
      <c r="H3" s="16" t="s">
        <v>13</v>
      </c>
    </row>
    <row r="5" spans="2:11" x14ac:dyDescent="0.25">
      <c r="B5" s="2" t="s">
        <v>1</v>
      </c>
      <c r="C5" s="2"/>
      <c r="D5" s="2"/>
      <c r="E5" s="2"/>
      <c r="F5" s="2"/>
      <c r="G5" s="17">
        <v>100000</v>
      </c>
      <c r="H5" s="9" t="s">
        <v>2</v>
      </c>
    </row>
    <row r="6" spans="2:11" x14ac:dyDescent="0.25">
      <c r="B6" s="1" t="s">
        <v>3</v>
      </c>
      <c r="C6" s="2"/>
      <c r="D6" s="2"/>
      <c r="E6" s="2"/>
      <c r="F6" s="2"/>
      <c r="G6" s="3">
        <f>(G5*0.35)</f>
        <v>35000</v>
      </c>
    </row>
    <row r="7" spans="2:11" x14ac:dyDescent="0.25">
      <c r="B7" s="2" t="s">
        <v>4</v>
      </c>
      <c r="C7" s="2"/>
      <c r="D7" s="2"/>
      <c r="E7" s="2"/>
      <c r="F7" s="2"/>
      <c r="G7" s="5">
        <v>6.1287082999999999E-2</v>
      </c>
      <c r="H7" s="6" t="s">
        <v>14</v>
      </c>
    </row>
    <row r="8" spans="2:11" x14ac:dyDescent="0.25">
      <c r="B8" s="2" t="s">
        <v>5</v>
      </c>
      <c r="C8" s="2"/>
      <c r="D8" s="2"/>
      <c r="E8" s="2"/>
      <c r="F8" s="2"/>
      <c r="G8" s="3">
        <f>G6*G7</f>
        <v>2145.0479049999999</v>
      </c>
    </row>
    <row r="9" spans="2:11" x14ac:dyDescent="0.25">
      <c r="B9" s="7" t="s">
        <v>10</v>
      </c>
      <c r="G9" s="3">
        <f>G8*-0.083247</f>
        <v>-178.568802947535</v>
      </c>
    </row>
    <row r="10" spans="2:11" ht="16.5" x14ac:dyDescent="0.35">
      <c r="B10" s="1" t="s">
        <v>11</v>
      </c>
      <c r="G10" s="8">
        <f>G8*-0.020811</f>
        <v>-44.640591950954999</v>
      </c>
      <c r="H10" s="9" t="s">
        <v>8</v>
      </c>
    </row>
    <row r="11" spans="2:11" x14ac:dyDescent="0.25">
      <c r="B11" s="4" t="s">
        <v>6</v>
      </c>
      <c r="G11" s="10">
        <f>SUM(G8:G10)</f>
        <v>1921.8385101015099</v>
      </c>
      <c r="I11" s="11"/>
      <c r="J11" s="6"/>
      <c r="K11" s="12"/>
    </row>
    <row r="12" spans="2:11" x14ac:dyDescent="0.25">
      <c r="B12" s="2"/>
      <c r="C12" s="2"/>
      <c r="D12" s="2"/>
      <c r="E12" s="2"/>
      <c r="F12" s="2"/>
      <c r="G12" s="2"/>
    </row>
    <row r="13" spans="2:11" x14ac:dyDescent="0.25">
      <c r="B13" s="2" t="s">
        <v>4</v>
      </c>
      <c r="C13" s="2"/>
      <c r="D13" s="2"/>
      <c r="E13" s="2"/>
      <c r="F13" s="2"/>
      <c r="G13" s="13">
        <f>G11/G6</f>
        <v>5.4909671717185998E-2</v>
      </c>
      <c r="I13" s="6"/>
    </row>
    <row r="14" spans="2:11" x14ac:dyDescent="0.25">
      <c r="B14" s="1" t="s">
        <v>7</v>
      </c>
      <c r="C14" s="2"/>
      <c r="D14" s="2"/>
      <c r="E14" s="2"/>
      <c r="F14" s="2"/>
      <c r="G14" s="13">
        <f>(G8+G9)/G5</f>
        <v>1.9664791020524649E-2</v>
      </c>
      <c r="H14" s="14" t="s">
        <v>12</v>
      </c>
      <c r="I14" s="6"/>
    </row>
    <row r="15" spans="2:11" x14ac:dyDescent="0.25">
      <c r="B15" s="1" t="s">
        <v>7</v>
      </c>
      <c r="C15" s="2"/>
      <c r="D15" s="2"/>
      <c r="E15" s="2"/>
      <c r="F15" s="2"/>
      <c r="G15" s="13">
        <f>G11/G5</f>
        <v>1.92183851010151E-2</v>
      </c>
      <c r="H15" s="14" t="s">
        <v>9</v>
      </c>
    </row>
  </sheetData>
  <sheetProtection algorithmName="SHA-512" hashValue="KEtA9O19gqoOraikn8KS22zbguWpS15rZ7SgDGQ9bsT2HZT8HYxo8aalpPaksg5jcmGlwmt6TbwzjCH+p6ZaBA==" saltValue="PGcfyAZhr7GM8TGI3bASEw==" spinCount="100000" sheet="1" objects="1" scenarios="1"/>
  <pageMargins left="0.7" right="0.7" top="0.75" bottom="0.75" header="0.3" footer="0.3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Logan</dc:creator>
  <cp:lastModifiedBy>Aaron Jenkins</cp:lastModifiedBy>
  <cp:lastPrinted>2022-01-17T15:37:34Z</cp:lastPrinted>
  <dcterms:created xsi:type="dcterms:W3CDTF">2015-04-30T17:28:43Z</dcterms:created>
  <dcterms:modified xsi:type="dcterms:W3CDTF">2022-01-17T19:41:52Z</dcterms:modified>
</cp:coreProperties>
</file>